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Лист1" sheetId="1" r:id="rId1"/>
    <sheet name="Неполные вилки небольшой пример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<sst xmlns="http://schemas.openxmlformats.org/spreadsheetml/2006/main" count="30" uniqueCount="23">
  <si>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к-т1</t>
  </si>
  <si>
    <t>двойная</t>
  </si>
  <si>
    <t>тройная</t>
  </si>
  <si>
    <t>к-т2</t>
  </si>
  <si>
    <t>к-т3</t>
  </si>
  <si>
    <t>ст1</t>
  </si>
  <si>
    <t>ст2</t>
  </si>
  <si>
    <t>ст3</t>
  </si>
  <si>
    <t>моржа</t>
  </si>
  <si>
    <t>получим</t>
  </si>
  <si>
    <t>центрованые</t>
  </si>
  <si>
    <t>нецентрованые</t>
  </si>
  <si>
    <t>нулевой</t>
  </si>
  <si>
    <t>выигрышный</t>
  </si>
  <si>
    <t>ср. к-т</t>
  </si>
  <si>
    <t>прибыль</t>
  </si>
  <si>
    <t>приб. %</t>
  </si>
  <si>
    <t>к-т4</t>
  </si>
  <si>
    <t>к-т5</t>
  </si>
  <si>
    <t>четверная</t>
  </si>
  <si>
    <t>пятерная</t>
  </si>
  <si>
    <t>арсенал болтон 10.20.21.</t>
  </si>
  <si>
    <t>ст. общ.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</si>
</sst>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34"/>
    </sheetView>
  </sheetViews>
  <sheetFormatPr defaultColWidth="9.00390625" defaultRowHeight="12.75"/>
  <cols>
    <col min="1" max="1" width="12.375" style="0" customWidth="1"/>
    <col min="7" max="7" width="12.00390625" style="0" customWidth="1"/>
    <col min="9" max="16" width="5.7539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3" customWidth="1"/>
    <col min="2" max="2" width="7.75390625" style="3" customWidth="1"/>
    <col min="3" max="3" width="13.375" style="3" customWidth="1"/>
    <col min="4" max="4" width="7.75390625" style="3" customWidth="1"/>
    <col min="5" max="5" width="8.00390625" style="3" customWidth="1"/>
    <col min="6" max="6" width="8.125" style="3" customWidth="1"/>
    <col min="7" max="7" width="7.875" style="3" customWidth="1"/>
    <col min="8" max="8" width="6.25390625" style="3" customWidth="1"/>
    <col min="9" max="9" width="7.375" style="3" customWidth="1"/>
    <col min="10" max="10" width="7.75390625" style="3" customWidth="1"/>
    <col min="11" max="11" width="8.00390625" style="3" customWidth="1"/>
    <col min="12" max="12" width="6.875" style="3" customWidth="1"/>
    <col min="13" max="13" width="6.00390625" style="3" customWidth="1"/>
    <col min="14" max="14" width="6.125" style="3" customWidth="1"/>
    <col min="15" max="15" width="6.00390625" style="3" customWidth="1"/>
    <col min="16" max="22" width="6.125" style="3" customWidth="1"/>
    <col min="23" max="16384" width="9.125" style="3" customWidth="1"/>
  </cols>
  <sheetData>
    <row r="1" spans="18:22" ht="12.75">
      <c r="R1" s="5"/>
      <c r="S1" s="5"/>
      <c r="T1" s="5"/>
      <c r="U1" s="5"/>
      <c r="V1" s="5"/>
    </row>
    <row r="2" spans="1:22" ht="12.75">
      <c r="A2" s="3" t="s">
        <v>11</v>
      </c>
      <c r="B2" s="3" t="s">
        <v>0</v>
      </c>
      <c r="C2" s="3" t="s">
        <v>3</v>
      </c>
      <c r="D2" s="3" t="s">
        <v>4</v>
      </c>
      <c r="E2" s="3" t="s">
        <v>17</v>
      </c>
      <c r="F2" s="3" t="s">
        <v>18</v>
      </c>
      <c r="G2" s="2" t="s">
        <v>22</v>
      </c>
      <c r="H2" s="1" t="s">
        <v>14</v>
      </c>
      <c r="I2" s="6" t="s">
        <v>16</v>
      </c>
      <c r="J2" s="6" t="s">
        <v>15</v>
      </c>
      <c r="K2" s="6" t="s">
        <v>9</v>
      </c>
      <c r="L2" s="6" t="s">
        <v>8</v>
      </c>
      <c r="M2" s="8" t="s">
        <v>5</v>
      </c>
      <c r="N2" s="8" t="s">
        <v>6</v>
      </c>
      <c r="O2" s="8" t="s">
        <v>7</v>
      </c>
      <c r="P2" s="8"/>
      <c r="Q2" s="8"/>
      <c r="R2" s="5"/>
      <c r="S2" s="5"/>
      <c r="T2" s="5"/>
      <c r="U2" s="5"/>
      <c r="V2" s="5"/>
    </row>
    <row r="3" spans="1:22" ht="12.75">
      <c r="A3" s="3" t="s">
        <v>1</v>
      </c>
      <c r="B3" s="3">
        <v>2.16</v>
      </c>
      <c r="C3" s="3">
        <v>2.97</v>
      </c>
      <c r="G3" s="2">
        <v>100</v>
      </c>
      <c r="H3" s="1">
        <f>K3/G3</f>
        <v>1.2505263157894735</v>
      </c>
      <c r="I3" s="6">
        <f>J3/G3*100</f>
        <v>25.052631578947356</v>
      </c>
      <c r="J3" s="6">
        <f>(K3-G3)</f>
        <v>25.052631578947356</v>
      </c>
      <c r="K3" s="6">
        <f>G3/L3</f>
        <v>125.05263157894736</v>
      </c>
      <c r="L3" s="6">
        <f>(B3+C3)/(B3*C3)</f>
        <v>0.7996632996632997</v>
      </c>
      <c r="M3" s="8">
        <f>K3/B3</f>
        <v>57.89473684210525</v>
      </c>
      <c r="N3" s="8">
        <f>K3/C3</f>
        <v>42.10526315789473</v>
      </c>
      <c r="O3" s="8"/>
      <c r="P3" s="8"/>
      <c r="Q3" s="8"/>
      <c r="R3" s="5"/>
      <c r="S3" s="5"/>
      <c r="T3" s="5"/>
      <c r="U3" s="5"/>
      <c r="V3" s="5"/>
    </row>
    <row r="4" spans="1:23" ht="12.75">
      <c r="A4" s="3" t="s">
        <v>2</v>
      </c>
      <c r="B4" s="3">
        <v>2.45</v>
      </c>
      <c r="C4" s="3">
        <v>4.68</v>
      </c>
      <c r="D4" s="3">
        <v>5.1</v>
      </c>
      <c r="G4" s="2">
        <v>40</v>
      </c>
      <c r="H4" s="1">
        <f>K4/G4</f>
        <v>1.2226180768989525</v>
      </c>
      <c r="I4" s="6">
        <f>J4/G4*100</f>
        <v>22.261807689895257</v>
      </c>
      <c r="J4" s="6">
        <f>K4-G4</f>
        <v>8.904723075958103</v>
      </c>
      <c r="K4" s="6">
        <f>G4/L4</f>
        <v>48.9047230759581</v>
      </c>
      <c r="L4" s="6">
        <f>(B4*C4+C4*D4+D4*B4)/(B4*C4*D4)</f>
        <v>0.8179169103538851</v>
      </c>
      <c r="M4" s="8">
        <f>K4/B4</f>
        <v>19.961111459574735</v>
      </c>
      <c r="N4" s="8">
        <f>K4/C4</f>
        <v>10.4497271529825</v>
      </c>
      <c r="O4" s="8">
        <f>K4/D4</f>
        <v>9.589161387442767</v>
      </c>
      <c r="P4" s="8"/>
      <c r="Q4" s="8"/>
      <c r="R4" s="5"/>
      <c r="S4" s="5"/>
      <c r="T4" s="5"/>
      <c r="U4" s="5"/>
      <c r="V4" s="5"/>
      <c r="W4" s="3" t="s">
        <v>21</v>
      </c>
    </row>
    <row r="5" spans="1:22" ht="12.75">
      <c r="A5" s="3" t="s">
        <v>19</v>
      </c>
      <c r="B5" s="3">
        <v>7.2</v>
      </c>
      <c r="C5" s="3">
        <v>7.4</v>
      </c>
      <c r="D5" s="3">
        <v>7.9</v>
      </c>
      <c r="E5" s="3">
        <v>7.2</v>
      </c>
      <c r="G5" s="2">
        <v>200</v>
      </c>
      <c r="H5" s="1">
        <f>K5/G5</f>
        <v>1.8535846397745286</v>
      </c>
      <c r="I5" s="6">
        <f>J5/G5*100</f>
        <v>85.35846397745286</v>
      </c>
      <c r="J5" s="6">
        <f>K5-G5</f>
        <v>170.7169279549057</v>
      </c>
      <c r="K5" s="6">
        <f>G5/L5</f>
        <v>370.7169279549057</v>
      </c>
      <c r="L5" s="6">
        <f>1/B5+1/C5+1/D5+1/E5</f>
        <v>0.5394951913939257</v>
      </c>
      <c r="M5" s="8">
        <f>K5/B5</f>
        <v>51.488462215959125</v>
      </c>
      <c r="N5" s="8">
        <f>K5/C5</f>
        <v>50.09688215606834</v>
      </c>
      <c r="O5" s="8">
        <f>K5/D5</f>
        <v>46.926193412013376</v>
      </c>
      <c r="P5" s="8">
        <f>K5/E5</f>
        <v>51.488462215959125</v>
      </c>
      <c r="Q5" s="8"/>
      <c r="R5" s="5"/>
      <c r="S5" s="5"/>
      <c r="T5" s="5"/>
      <c r="U5" s="5"/>
      <c r="V5" s="5"/>
    </row>
    <row r="6" spans="1:22" ht="12.75">
      <c r="A6" s="3" t="s">
        <v>20</v>
      </c>
      <c r="B6" s="3">
        <v>11.8</v>
      </c>
      <c r="C6" s="3">
        <v>7.25</v>
      </c>
      <c r="D6" s="3">
        <v>7.3</v>
      </c>
      <c r="E6" s="3">
        <v>7.45</v>
      </c>
      <c r="F6" s="3">
        <v>7.9</v>
      </c>
      <c r="G6" s="2">
        <v>25</v>
      </c>
      <c r="H6" s="1">
        <f>K6/G6</f>
        <v>1.6116722072703777</v>
      </c>
      <c r="I6" s="6">
        <f>J6/G6*100</f>
        <v>61.16722072703777</v>
      </c>
      <c r="J6" s="6">
        <f>K6-G6</f>
        <v>15.291805181759443</v>
      </c>
      <c r="K6" s="6">
        <f>G6/L6</f>
        <v>40.29180518175944</v>
      </c>
      <c r="L6" s="6">
        <f>1/B6+1/C6+1/D6+1/E6+1/F6</f>
        <v>0.6204735649649618</v>
      </c>
      <c r="M6" s="8">
        <f>K6/B6</f>
        <v>3.4145597611660543</v>
      </c>
      <c r="N6" s="8">
        <f>K6/C6</f>
        <v>5.557490369897854</v>
      </c>
      <c r="O6" s="8">
        <f>K6/D6</f>
        <v>5.519425367364307</v>
      </c>
      <c r="P6" s="8">
        <f>K6/E6</f>
        <v>5.408295997551603</v>
      </c>
      <c r="Q6" s="8">
        <f>K6/F6</f>
        <v>5.1002285040201825</v>
      </c>
      <c r="R6" s="5"/>
      <c r="S6" s="5"/>
      <c r="T6" s="5"/>
      <c r="U6" s="5"/>
      <c r="V6" s="5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</row>
    <row r="8" spans="1:22" ht="12.75">
      <c r="A8" s="3" t="s">
        <v>10</v>
      </c>
      <c r="B8" s="3" t="s">
        <v>12</v>
      </c>
      <c r="C8" s="3" t="s">
        <v>13</v>
      </c>
      <c r="D8" s="3" t="s">
        <v>12</v>
      </c>
      <c r="E8" s="3" t="s">
        <v>12</v>
      </c>
      <c r="F8" s="3" t="s">
        <v>12</v>
      </c>
      <c r="G8" s="2"/>
      <c r="H8" s="1"/>
      <c r="I8" s="7"/>
      <c r="J8" s="7"/>
      <c r="K8" s="7"/>
      <c r="L8" s="7"/>
      <c r="M8" s="8"/>
      <c r="N8" s="8"/>
      <c r="O8" s="8"/>
      <c r="P8" s="8"/>
      <c r="Q8" s="8"/>
      <c r="R8" s="5"/>
      <c r="S8" s="5"/>
      <c r="T8" s="5"/>
      <c r="U8" s="5"/>
      <c r="V8" s="5"/>
    </row>
    <row r="9" spans="1:22" ht="12.75">
      <c r="A9" s="3" t="s">
        <v>1</v>
      </c>
      <c r="B9" s="3">
        <v>2.45</v>
      </c>
      <c r="C9" s="3">
        <v>1.9</v>
      </c>
      <c r="G9" s="2">
        <v>150</v>
      </c>
      <c r="H9" s="1">
        <f>K9/G9</f>
        <v>1.1244897959183673</v>
      </c>
      <c r="I9" s="7">
        <f>J9/G9*100</f>
        <v>12.448979591836727</v>
      </c>
      <c r="J9" s="7">
        <f>K9-G9</f>
        <v>18.67346938775509</v>
      </c>
      <c r="K9" s="7">
        <f>N9*C9</f>
        <v>168.6734693877551</v>
      </c>
      <c r="L9" s="7">
        <f>(B9+C9)/(B9*C9)</f>
        <v>0.9344790547798065</v>
      </c>
      <c r="M9" s="8">
        <f>G9/B9</f>
        <v>61.224489795918366</v>
      </c>
      <c r="N9" s="8">
        <f>G9-M9</f>
        <v>88.77551020408163</v>
      </c>
      <c r="O9" s="8"/>
      <c r="P9" s="8"/>
      <c r="Q9" s="8"/>
      <c r="R9" s="5"/>
      <c r="S9" s="5"/>
      <c r="T9" s="5"/>
      <c r="U9" s="5"/>
      <c r="V9" s="5"/>
    </row>
    <row r="10" spans="1:22" ht="12.75">
      <c r="A10" s="3" t="s">
        <v>2</v>
      </c>
      <c r="B10" s="3">
        <v>7.4</v>
      </c>
      <c r="C10" s="3">
        <v>7.2</v>
      </c>
      <c r="D10" s="3">
        <v>7.9</v>
      </c>
      <c r="G10" s="2">
        <v>60</v>
      </c>
      <c r="H10" s="1">
        <f>K10/G10</f>
        <v>5.315634621963737</v>
      </c>
      <c r="I10" s="7">
        <f>J10/G10*100</f>
        <v>431.5634621963737</v>
      </c>
      <c r="J10" s="7">
        <f>K10-G10</f>
        <v>258.9380773178242</v>
      </c>
      <c r="K10" s="7">
        <f>N10*C10</f>
        <v>318.9380773178242</v>
      </c>
      <c r="L10" s="7">
        <f>(B10*C10+C10*D10+D10*B10)/(B10*C10*D10)</f>
        <v>0.40060630250503665</v>
      </c>
      <c r="M10" s="8">
        <f>G10/B10</f>
        <v>8.108108108108107</v>
      </c>
      <c r="N10" s="8">
        <f>G10-M10-O10</f>
        <v>44.29695518303114</v>
      </c>
      <c r="O10" s="8">
        <f>G10/D10</f>
        <v>7.594936708860759</v>
      </c>
      <c r="P10" s="8"/>
      <c r="Q10" s="8"/>
      <c r="R10" s="5"/>
      <c r="S10" s="5"/>
      <c r="T10" s="5"/>
      <c r="U10" s="5"/>
      <c r="V10" s="5"/>
    </row>
    <row r="11" spans="1:22" ht="12.75">
      <c r="A11" s="3" t="s">
        <v>19</v>
      </c>
      <c r="B11" s="3">
        <v>7.4</v>
      </c>
      <c r="C11" s="3">
        <v>7.2</v>
      </c>
      <c r="D11" s="3">
        <v>7.9</v>
      </c>
      <c r="E11" s="3">
        <v>7.1</v>
      </c>
      <c r="G11" s="2">
        <v>210</v>
      </c>
      <c r="H11" s="1">
        <f>K11/G11</f>
        <v>4.301550114921483</v>
      </c>
      <c r="I11" s="7">
        <f>J11/G11*100</f>
        <v>330.1550114921482</v>
      </c>
      <c r="J11" s="7">
        <f>K11-G11</f>
        <v>693.3255241335113</v>
      </c>
      <c r="K11" s="7">
        <f>N11*C11</f>
        <v>903.3255241335113</v>
      </c>
      <c r="L11" s="7">
        <f>1/B11+1/C11+1/D11+1/E11</f>
        <v>0.541451372927572</v>
      </c>
      <c r="M11" s="8">
        <f>G11/B11</f>
        <v>28.378378378378375</v>
      </c>
      <c r="N11" s="8">
        <f>G11-M11-O11-P11</f>
        <v>125.46187835187656</v>
      </c>
      <c r="O11" s="8">
        <f>G11/D11</f>
        <v>26.582278481012658</v>
      </c>
      <c r="P11" s="8">
        <f>G11/E11</f>
        <v>29.577464788732396</v>
      </c>
      <c r="Q11" s="8"/>
      <c r="R11" s="5"/>
      <c r="S11" s="5"/>
      <c r="T11" s="5"/>
      <c r="U11" s="5"/>
      <c r="V11" s="5"/>
    </row>
    <row r="12" spans="1:22" ht="12.75">
      <c r="A12" s="3" t="s">
        <v>20</v>
      </c>
      <c r="B12" s="3">
        <v>11.8</v>
      </c>
      <c r="C12" s="3">
        <v>7.25</v>
      </c>
      <c r="D12" s="3">
        <v>7.3</v>
      </c>
      <c r="E12" s="3">
        <v>7.45</v>
      </c>
      <c r="F12" s="3">
        <v>7.9</v>
      </c>
      <c r="G12" s="2">
        <v>30</v>
      </c>
      <c r="H12" s="1">
        <f>K12/G12</f>
        <v>3.751566654004028</v>
      </c>
      <c r="I12" s="7">
        <f>J12/G12*100</f>
        <v>275.1566654004028</v>
      </c>
      <c r="J12" s="7">
        <f>K12-G12</f>
        <v>82.54699962012083</v>
      </c>
      <c r="K12" s="7">
        <f>N12*C12</f>
        <v>112.54699962012083</v>
      </c>
      <c r="L12" s="7">
        <f>1/B12+1/C12+1/D12+1/E12+1/F12</f>
        <v>0.6204735649649618</v>
      </c>
      <c r="M12" s="8">
        <f>G12/B12</f>
        <v>2.542372881355932</v>
      </c>
      <c r="N12" s="8">
        <f>G12-M12-O12-P12-Q12</f>
        <v>15.523724085533907</v>
      </c>
      <c r="O12" s="8">
        <f>G12/D12</f>
        <v>4.109589041095891</v>
      </c>
      <c r="P12" s="8">
        <f>G12/E12</f>
        <v>4.026845637583892</v>
      </c>
      <c r="Q12" s="8">
        <f>G12/F12</f>
        <v>3.7974683544303796</v>
      </c>
      <c r="R12" s="5"/>
      <c r="S12" s="5"/>
      <c r="T12" s="5"/>
      <c r="U12" s="5"/>
      <c r="V12" s="5"/>
    </row>
    <row r="13" spans="18:22" ht="12.75">
      <c r="R13" s="5"/>
      <c r="S13" s="5"/>
      <c r="T13" s="5"/>
      <c r="U13" s="5"/>
      <c r="V1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</cp:lastModifiedBy>
  <dcterms:created xsi:type="dcterms:W3CDTF">2003-04-25T06:09:54Z</dcterms:created>
  <dcterms:modified xsi:type="dcterms:W3CDTF">2009-05-06T14:10:33Z</dcterms:modified>
  <cp:category/>
  <cp:version/>
  <cp:contentType/>
  <cp:contentStatus/>
</cp:coreProperties>
</file>